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465"/>
  </bookViews>
  <sheets>
    <sheet name="Sheet1" sheetId="1" r:id="rId1"/>
  </sheets>
  <calcPr calcId="144525"/>
</workbook>
</file>

<file path=xl/sharedStrings.xml><?xml version="1.0" encoding="utf-8"?>
<sst xmlns="http://schemas.openxmlformats.org/spreadsheetml/2006/main" count="81" uniqueCount="72">
  <si>
    <t>项目支出绩效自评表</t>
  </si>
  <si>
    <t>（2023年度）</t>
  </si>
  <si>
    <t>项目名称</t>
  </si>
  <si>
    <t>11000023T000002152808-怀柔科学城区域指导培训</t>
  </si>
  <si>
    <t>主管部门</t>
  </si>
  <si>
    <t>082-北京怀柔科学城管理委员会</t>
  </si>
  <si>
    <t>实施单位</t>
  </si>
  <si>
    <t>082001-北京怀柔科学城管理委员会（本级）</t>
  </si>
  <si>
    <t>项目负责人</t>
  </si>
  <si>
    <t>秦红霞</t>
  </si>
  <si>
    <t>联系电话</t>
  </si>
  <si>
    <t>010-61663639</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</si>
  <si>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</si>
  <si>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</si>
  <si>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</si>
  <si>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</si>
  <si>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</si>
  <si>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</si>
  <si>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</si>
  <si>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</si>
  <si>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</si>
  <si>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</si>
  <si>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</si>
  <si>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</si>
  <si>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</si>
  <si>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</si>
  <si>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</si>
  <si>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</si>
  <si>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</si>
  <si>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1.举办北京怀柔综合性国家科学中心科技成果推介活动；发挥科学仪器实施平台应用场景建设，举办大科学装置科学仪器设备供需对接推介活动。对接交流活动，争取聚集一批高端科学仪器产业企业、收集一批高端创新成果、在怀柔落户一批企业研发中心。同时，形成应用场景报告和相关产业调研等。 2.制定一版实施方案；鼓励引进、培养若干个与原始创新成果相匹配的职业技术经理人；定向支持培训一批满足科学设施平台运行需求的科研辅助人员。 3.深化“党建引领、资源共享、发展共融、家园共建”四维协同区域化党建工作体系，构建“组织联合、资源整合、产业融合、力量聚合”的发展格局。通过广泛动员，多方参与，各类资源开放共享，区域发展联动融合，美丽家园携手共建的良好局面，努力提升与科学城建设发展相适应的区域化党建工作水平，以高质量区域化党建引领怀柔科学城高质量发展。</t>
  </si>
  <si>
    <t xml:space="preserve">1.截止2024年3月底，共举办怀柔科学城创新主体供需对接平台系列活动6场。在活动中推介了怀柔科学城相关产业资源，各在怀创新主体推介了重点项目成果，展示了怀柔科学城在基础研究和交叉前沿领域的原始创新能力和科技综合实力，并为具有创新性和市场潜力的生命科学项目搭建了发布展示平台，为推动科技成果转化产生了积极影响，初步打通“产、学、研、用”的良性循环。
2.为推动怀柔科学城打造高端科学仪器装备产业集聚区和科技成果转化示范区，针对当前怀柔科学城工程技术人才和成果转化服务人才尚无法满足发展需求的问题，开展了怀柔科学城科研辅助人员、职业技术经理人培训项目，形成《怀柔科学城科研辅助人员、职业技术经理人培养方案研究》，提出切实可行的实施路径和训练模式。在职业技术经理人培养项目中，110名参训学员初步了解了我国科技成果转化政策体系，系统了解了成果转化意义、内涵和全链条工作流程，对成果转化中的投融资管理、知识产权保护有了系统了解，为下步开展科技成果转化服务奠定基础。在科研辅助人员培养项目中，来自怀柔区院所、企业的17名学员完成了电镜相关的理论学习和实训并完成结业，培养共20名FIB、SEM、TEM科研辅助人员，助力实现怀柔科学城工程师培养目标。                                                    3.举办怀柔科学城区域化党建--龙舟传统体育文化项目培训，科研人员参与培训350人，先后组织4次培训，共1400余人次。
4.开展学习贯彻党的二十大精神“理论微宣讲”市级示范团走进怀柔科学城中科院纳米能源与系统研究所专场、北京市“强国复兴有我”百姓宣讲市级示范团走进怀柔科学城中国机械总院集团开展专场宣讲活动，受众400余人次。
5.开展怀柔科学城安全生产、意识形态、知识产权、“党建云客厅”宣传推广等培训活动共11场，受众800余人次。
通过开展区域化党建培训活动，凝聚共识、形成合力。丰富了科研人员业余生活，促进协同创新、推动融合发展，初步形成区域统筹、条块协同、上下联动、共建共享的科学城区域化党建工作新格局。
</t>
  </si>
  <si>
    <t>绩效指标</t>
  </si>
  <si>
    <t>一级指标</t>
  </si>
  <si>
    <t>二级指标</t>
  </si>
  <si>
    <t>三级指标</t>
  </si>
  <si>
    <t>年度</t>
  </si>
  <si>
    <t>实际</t>
  </si>
  <si>
    <t>偏差原因分析及改进措施</t>
  </si>
  <si>
    <t>指标值</t>
  </si>
  <si>
    <t>完成值</t>
  </si>
  <si>
    <r>
      <rPr>
        <sz val="9"/>
        <rFont val="宋体"/>
        <charset val="134"/>
      </rPr>
      <t>产出指标</t>
    </r>
  </si>
  <si>
    <r>
      <rPr>
        <sz val="9"/>
        <rFont val="宋体"/>
        <charset val="134"/>
      </rPr>
      <t>数量指标</t>
    </r>
  </si>
  <si>
    <r>
      <rPr>
        <sz val="9"/>
        <rFont val="宋体"/>
        <charset val="134"/>
      </rPr>
      <t>培训课程数量</t>
    </r>
  </si>
  <si>
    <t>≥5门</t>
  </si>
  <si>
    <t xml:space="preserve">2023年11月启动2023年怀柔科学城职业技术经理人培养项目，委托国科大（北京）科技服务有限公司协助开展培训活动，培训设置《科技成果转化与科技成果评价政策解读与实践分享》《从区域创新发展视角审视我国科学城建设》等8门课程；2023 年11月6日-11月21日举办三期科研辅助人员（电镜检测）培训，本次培训涵盖扫描电子显微镜（SEM）、双束电子显微镜（FIB）和透射电子显微镜（TEM）的理论和实训，共设置11门课程。                 党建活动：1.举办龙舟赛培训4场；2.举办宣讲活动2场；3.举办安全生产培训1场；4.举办意识形态培训1场；5.举办知识产权培训1场；6.举办“党建云客厅”宣传推广8场。                 </t>
  </si>
  <si>
    <r>
      <rPr>
        <sz val="9"/>
        <rFont val="宋体"/>
        <charset val="134"/>
      </rPr>
      <t>组织培训、推介沙龙等活动</t>
    </r>
  </si>
  <si>
    <t>≥15场次</t>
  </si>
  <si>
    <t>在怀柔科学城科研辅助人员、职业技术经理人培养项目中，科研辅助人电镜检测工程师培训共组织3场培训，职业技术经理人培养项目共组织2场培训；在怀柔科学城创新主体供需对接平台系列活动中，共组织6场活动（剩余4场待办，预计四月底前完成）。</t>
  </si>
  <si>
    <t>年中根据实际需求增加部分预算，并结转至下年。建议延续项目按需申报，避免结转。</t>
  </si>
  <si>
    <r>
      <rPr>
        <sz val="9"/>
        <rFont val="宋体"/>
        <charset val="134"/>
      </rPr>
      <t>组织培训、推介、沙龙等活动人次</t>
    </r>
  </si>
  <si>
    <t>≥1200人次</t>
  </si>
  <si>
    <t>科研辅助员(电镜检测工程师)培训，来自怀柔科学城各创新体共21人参加培训；职业技术经理人培养项目，来自怀柔科学城各创新主体共110人参加培训；怀柔科学城创新主体供需对接平台系列活动已举办6场，参会人员累计960余人次。</t>
  </si>
  <si>
    <r>
      <rPr>
        <sz val="9"/>
        <rFont val="宋体"/>
        <charset val="134"/>
      </rPr>
      <t>时效指标</t>
    </r>
  </si>
  <si>
    <t>培训、推介、沙龙支出进度</t>
  </si>
  <si>
    <t>≤12月</t>
  </si>
  <si>
    <t>2023年2月财政资金下达，截止2024年3月底，已支出151.04万元，剩余拨付金额29.77万元，预计2024年4月支出完成。</t>
  </si>
  <si>
    <t>加快支出进度，预计四月底前将剩余资金拨付完成。</t>
  </si>
  <si>
    <r>
      <rPr>
        <sz val="9"/>
        <rFont val="宋体"/>
        <charset val="134"/>
      </rPr>
      <t>满意度指标</t>
    </r>
  </si>
  <si>
    <r>
      <rPr>
        <sz val="9"/>
        <rFont val="宋体"/>
        <charset val="134"/>
      </rPr>
      <t>服务对象满意度指标</t>
    </r>
  </si>
  <si>
    <r>
      <rPr>
        <sz val="9"/>
        <rFont val="宋体"/>
        <charset val="134"/>
      </rPr>
      <t>培训人员对培训组织满意度</t>
    </r>
  </si>
  <si>
    <t>≥95%</t>
  </si>
  <si>
    <t>在怀柔科学城科研辅助人员培训满意度调查中，培训人员对培训组织满意度为95.23%、在职业技术经理人培养项目中，培训人员对培训组织满意度为98.18%，综合满意度为97.71%。</t>
  </si>
  <si>
    <r>
      <rPr>
        <sz val="9"/>
        <rFont val="宋体"/>
        <charset val="134"/>
      </rPr>
      <t>效益指标</t>
    </r>
  </si>
  <si>
    <r>
      <rPr>
        <sz val="9"/>
        <rFont val="宋体"/>
        <charset val="134"/>
      </rPr>
      <t>社会效益指标</t>
    </r>
  </si>
  <si>
    <r>
      <rPr>
        <sz val="9"/>
        <rFont val="宋体"/>
        <charset val="134"/>
      </rPr>
      <t>培训对行业或业务发展的正面影响</t>
    </r>
  </si>
  <si>
    <t>科技业就业率增高</t>
  </si>
  <si>
    <t>在职业技术经理人培养项目中，参训学员初步了解了我国科技成果转化政策体系，系统了解了成果转化意义、内涵和全链条工作流程，对成果转化中的投融资管理、知识产权保护有了系统了解，为下步开展科技成果转化服务奠定基础。
在科研辅助人员培训项目中，通过3场培训，在怀柔科学城共培养出17名FIB、SEM、TEM科研辅助人员，助力实现怀柔科学城工程师培养目标。</t>
  </si>
  <si>
    <r>
      <rPr>
        <sz val="9"/>
        <rFont val="宋体"/>
        <charset val="134"/>
      </rPr>
      <t>培训人员合格率</t>
    </r>
  </si>
  <si>
    <t>≥90%</t>
  </si>
  <si>
    <t>职业技术经理人培养项目中，来自怀柔科学城各创新主体共110人参加培训，110名学员完成了培养计划内的全部教学内容，取得培训学习证书；科研辅助员(电镜检测工程师)培训，来自怀柔科学城各创新体共21人参加培训，17 名学员完成了电镜相关的理论学习和实训，并完成结业。培训合格率96.95%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</si>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</sst>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
    <numFmt numFmtId="177" formatCode="0.00_);[Red]\(0.00\)"/>
    <numFmt numFmtId="178" formatCode="0.00_ "/>
    <numFmt numFmtId="179" formatCode="0.0_ "/>
  </numFmts>
  <fonts count="26">
    <font>
      <sz val="11"/>
      <color theme="1"/>
      <name val="宋体"/>
      <charset val="134"/>
      <scheme val="minor"/>
    </font>
    <font>
      <sz val="22"/>
      <color theme="1"/>
      <name val="方正小标宋_GBK"/>
      <charset val="134"/>
    </font>
    <font>
      <sz val="10"/>
      <color theme="1"/>
      <name val="宋体"/>
      <charset val="134"/>
    </font>
    <font>
      <sz val="9"/>
      <color rgb="FF000000"/>
      <name val="宋体"/>
      <charset val="134"/>
    </font>
    <font>
      <sz val="9"/>
      <name val="宋体"/>
      <charset val="134"/>
    </font>
    <font>
      <sz val="10"/>
      <color rgb="FF000000"/>
      <name val="宋体"/>
      <charset val="134"/>
    </font>
    <font>
      <sz val="10"/>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8" borderId="0" applyNumberFormat="0" applyBorder="0" applyAlignment="0" applyProtection="0">
      <alignment vertical="center"/>
    </xf>
    <xf numFmtId="0" fontId="22" fillId="16"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5" fillId="2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1" borderId="19" applyNumberFormat="0" applyFont="0" applyAlignment="0" applyProtection="0">
      <alignment vertical="center"/>
    </xf>
    <xf numFmtId="0" fontId="15" fillId="15"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17" applyNumberFormat="0" applyFill="0" applyAlignment="0" applyProtection="0">
      <alignment vertical="center"/>
    </xf>
    <xf numFmtId="0" fontId="9" fillId="0" borderId="17" applyNumberFormat="0" applyFill="0" applyAlignment="0" applyProtection="0">
      <alignment vertical="center"/>
    </xf>
    <xf numFmtId="0" fontId="15" fillId="19" borderId="0" applyNumberFormat="0" applyBorder="0" applyAlignment="0" applyProtection="0">
      <alignment vertical="center"/>
    </xf>
    <xf numFmtId="0" fontId="12" fillId="0" borderId="21" applyNumberFormat="0" applyFill="0" applyAlignment="0" applyProtection="0">
      <alignment vertical="center"/>
    </xf>
    <xf numFmtId="0" fontId="15" fillId="22" borderId="0" applyNumberFormat="0" applyBorder="0" applyAlignment="0" applyProtection="0">
      <alignment vertical="center"/>
    </xf>
    <xf numFmtId="0" fontId="16" fillId="10" borderId="18" applyNumberFormat="0" applyAlignment="0" applyProtection="0">
      <alignment vertical="center"/>
    </xf>
    <xf numFmtId="0" fontId="23" fillId="10" borderId="22" applyNumberFormat="0" applyAlignment="0" applyProtection="0">
      <alignment vertical="center"/>
    </xf>
    <xf numFmtId="0" fontId="8" fillId="3" borderId="16" applyNumberFormat="0" applyAlignment="0" applyProtection="0">
      <alignment vertical="center"/>
    </xf>
    <xf numFmtId="0" fontId="7" fillId="23" borderId="0" applyNumberFormat="0" applyBorder="0" applyAlignment="0" applyProtection="0">
      <alignment vertical="center"/>
    </xf>
    <xf numFmtId="0" fontId="15" fillId="13" borderId="0" applyNumberFormat="0" applyBorder="0" applyAlignment="0" applyProtection="0">
      <alignment vertical="center"/>
    </xf>
    <xf numFmtId="0" fontId="24" fillId="0" borderId="23" applyNumberFormat="0" applyFill="0" applyAlignment="0" applyProtection="0">
      <alignment vertical="center"/>
    </xf>
    <xf numFmtId="0" fontId="18" fillId="0" borderId="20" applyNumberFormat="0" applyFill="0" applyAlignment="0" applyProtection="0">
      <alignment vertical="center"/>
    </xf>
    <xf numFmtId="0" fontId="25" fillId="26" borderId="0" applyNumberFormat="0" applyBorder="0" applyAlignment="0" applyProtection="0">
      <alignment vertical="center"/>
    </xf>
    <xf numFmtId="0" fontId="21" fillId="14" borderId="0" applyNumberFormat="0" applyBorder="0" applyAlignment="0" applyProtection="0">
      <alignment vertical="center"/>
    </xf>
    <xf numFmtId="0" fontId="7" fillId="27" borderId="0" applyNumberFormat="0" applyBorder="0" applyAlignment="0" applyProtection="0">
      <alignment vertical="center"/>
    </xf>
    <xf numFmtId="0" fontId="15" fillId="9" borderId="0" applyNumberFormat="0" applyBorder="0" applyAlignment="0" applyProtection="0">
      <alignment vertical="center"/>
    </xf>
    <xf numFmtId="0" fontId="7" fillId="17" borderId="0" applyNumberFormat="0" applyBorder="0" applyAlignment="0" applyProtection="0">
      <alignment vertical="center"/>
    </xf>
    <xf numFmtId="0" fontId="7" fillId="2" borderId="0" applyNumberFormat="0" applyBorder="0" applyAlignment="0" applyProtection="0">
      <alignment vertical="center"/>
    </xf>
    <xf numFmtId="0" fontId="7" fillId="25" borderId="0" applyNumberFormat="0" applyBorder="0" applyAlignment="0" applyProtection="0">
      <alignment vertical="center"/>
    </xf>
    <xf numFmtId="0" fontId="7" fillId="6" borderId="0" applyNumberFormat="0" applyBorder="0" applyAlignment="0" applyProtection="0">
      <alignment vertical="center"/>
    </xf>
    <xf numFmtId="0" fontId="15" fillId="8" borderId="0" applyNumberFormat="0" applyBorder="0" applyAlignment="0" applyProtection="0">
      <alignment vertical="center"/>
    </xf>
    <xf numFmtId="0" fontId="15" fillId="12" borderId="0" applyNumberFormat="0" applyBorder="0" applyAlignment="0" applyProtection="0">
      <alignment vertical="center"/>
    </xf>
    <xf numFmtId="0" fontId="7" fillId="24" borderId="0" applyNumberFormat="0" applyBorder="0" applyAlignment="0" applyProtection="0">
      <alignment vertical="center"/>
    </xf>
    <xf numFmtId="0" fontId="7" fillId="5" borderId="0" applyNumberFormat="0" applyBorder="0" applyAlignment="0" applyProtection="0">
      <alignment vertical="center"/>
    </xf>
    <xf numFmtId="0" fontId="15" fillId="28" borderId="0" applyNumberFormat="0" applyBorder="0" applyAlignment="0" applyProtection="0">
      <alignment vertical="center"/>
    </xf>
    <xf numFmtId="0" fontId="7"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7" fillId="32" borderId="0" applyNumberFormat="0" applyBorder="0" applyAlignment="0" applyProtection="0">
      <alignment vertical="center"/>
    </xf>
    <xf numFmtId="0" fontId="15" fillId="21" borderId="0" applyNumberFormat="0" applyBorder="0" applyAlignment="0" applyProtection="0">
      <alignment vertical="center"/>
    </xf>
  </cellStyleXfs>
  <cellXfs count="5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wrapText="1"/>
    </xf>
    <xf numFmtId="0" fontId="2" fillId="0" borderId="9" xfId="0" applyFont="1" applyBorder="1" applyAlignment="1">
      <alignment horizont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justify" vertical="center" wrapText="1"/>
    </xf>
    <xf numFmtId="0" fontId="2" fillId="0" borderId="1" xfId="0" applyFont="1" applyBorder="1" applyAlignment="1">
      <alignment horizontal="justify" vertical="center" wrapText="1"/>
    </xf>
    <xf numFmtId="178" fontId="2" fillId="0" borderId="12"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177" fontId="2"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textRotation="255"/>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4" xfId="0" applyFont="1" applyFill="1" applyBorder="1" applyAlignment="1">
      <alignment horizontal="center" vertical="center" textRotation="255"/>
    </xf>
    <xf numFmtId="0" fontId="2"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12" xfId="0" applyFont="1" applyFill="1" applyBorder="1" applyAlignment="1">
      <alignment vertical="center" wrapText="1"/>
    </xf>
    <xf numFmtId="0" fontId="2" fillId="0" borderId="12" xfId="0" applyFont="1" applyFill="1" applyBorder="1" applyAlignment="1">
      <alignment horizontal="left" vertical="center" wrapText="1"/>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9"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Alignment="1">
      <alignment vertical="center" wrapText="1"/>
    </xf>
    <xf numFmtId="0" fontId="2" fillId="0" borderId="4" xfId="0" applyFont="1" applyBorder="1" applyAlignment="1">
      <alignment horizontal="center" vertical="center" wrapText="1"/>
    </xf>
    <xf numFmtId="176" fontId="2" fillId="0" borderId="1" xfId="11" applyNumberFormat="1" applyFont="1" applyBorder="1" applyAlignment="1">
      <alignment horizontal="center" vertical="center" wrapText="1"/>
    </xf>
    <xf numFmtId="179" fontId="2" fillId="0" borderId="1" xfId="0" applyNumberFormat="1" applyFont="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3" xfId="0" applyFont="1" applyFill="1" applyBorder="1" applyAlignment="1">
      <alignment horizontal="center" vertical="center" wrapText="1"/>
    </xf>
    <xf numFmtId="179" fontId="5"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topLeftCell="C1" workbookViewId="0">
      <selection activeCell="H13" sqref="A12:N23"/>
    </sheetView>
  </sheetViews>
  <sheetFormatPr defaultColWidth="9" defaultRowHeight="13.5"/>
  <cols>
    <col min="2" max="2" width="10.625" customWidth="1"/>
    <col min="3" max="3" width="16.625" customWidth="1"/>
    <col min="5" max="5" width="12.175" customWidth="1"/>
    <col min="6" max="6" width="6.40833333333333" customWidth="1"/>
    <col min="7" max="7" width="23.0416666666667" customWidth="1"/>
    <col min="8" max="8" width="67.175" customWidth="1"/>
    <col min="13" max="13" width="8" customWidth="1"/>
  </cols>
  <sheetData>
    <row r="1" ht="39" customHeight="1" spans="1:14">
      <c r="A1" s="1" t="s">
        <v>0</v>
      </c>
      <c r="B1" s="1"/>
      <c r="C1" s="1"/>
      <c r="D1" s="1"/>
      <c r="E1" s="1"/>
      <c r="F1" s="1"/>
      <c r="G1" s="1"/>
      <c r="H1" s="1"/>
      <c r="I1" s="1"/>
      <c r="J1" s="1"/>
      <c r="K1" s="1"/>
      <c r="L1" s="1"/>
      <c r="M1" s="1"/>
      <c r="N1" s="1"/>
    </row>
    <row r="2" ht="22" customHeight="1" spans="1:14">
      <c r="A2" s="2" t="s">
        <v>1</v>
      </c>
      <c r="B2" s="2"/>
      <c r="C2" s="2"/>
      <c r="D2" s="2"/>
      <c r="E2" s="2"/>
      <c r="F2" s="2"/>
      <c r="G2" s="2"/>
      <c r="H2" s="2"/>
      <c r="I2" s="2"/>
      <c r="J2" s="2"/>
      <c r="K2" s="2"/>
      <c r="L2" s="2"/>
      <c r="M2" s="2"/>
      <c r="N2" s="2"/>
    </row>
    <row r="3" ht="34" customHeight="1" spans="1:14">
      <c r="A3" s="3" t="s">
        <v>2</v>
      </c>
      <c r="B3" s="3"/>
      <c r="C3" s="3" t="s">
        <v>3</v>
      </c>
      <c r="D3" s="3"/>
      <c r="E3" s="3"/>
      <c r="F3" s="3"/>
      <c r="G3" s="3"/>
      <c r="H3" s="3"/>
      <c r="I3" s="3"/>
      <c r="J3" s="3"/>
      <c r="K3" s="3"/>
      <c r="L3" s="3"/>
      <c r="M3" s="3"/>
      <c r="N3" s="3"/>
    </row>
    <row r="4" ht="15" customHeight="1" spans="1:14">
      <c r="A4" s="3" t="s">
        <v>4</v>
      </c>
      <c r="B4" s="3"/>
      <c r="C4" s="3" t="s">
        <v>5</v>
      </c>
      <c r="D4" s="3"/>
      <c r="E4" s="3"/>
      <c r="F4" s="3"/>
      <c r="G4" s="3"/>
      <c r="H4" s="3" t="s">
        <v>6</v>
      </c>
      <c r="I4" s="3"/>
      <c r="J4" s="3" t="s">
        <v>7</v>
      </c>
      <c r="K4" s="3"/>
      <c r="L4" s="3"/>
      <c r="M4" s="3"/>
      <c r="N4" s="3"/>
    </row>
    <row r="5" ht="15" customHeight="1" spans="1:14">
      <c r="A5" s="4" t="s">
        <v>8</v>
      </c>
      <c r="B5" s="4"/>
      <c r="C5" s="3" t="s">
        <v>9</v>
      </c>
      <c r="D5" s="3"/>
      <c r="E5" s="4"/>
      <c r="F5" s="4"/>
      <c r="G5" s="4"/>
      <c r="H5" s="4" t="s">
        <v>10</v>
      </c>
      <c r="I5" s="4"/>
      <c r="J5" s="3" t="s">
        <v>11</v>
      </c>
      <c r="K5" s="3"/>
      <c r="L5" s="3"/>
      <c r="M5" s="3"/>
      <c r="N5" s="3"/>
    </row>
    <row r="6" ht="15" customHeight="1" spans="1:14">
      <c r="A6" s="5" t="s">
        <v>12</v>
      </c>
      <c r="B6" s="6"/>
      <c r="C6" s="7"/>
      <c r="D6" s="8"/>
      <c r="E6" s="9" t="s">
        <v>13</v>
      </c>
      <c r="F6" s="9" t="s">
        <v>14</v>
      </c>
      <c r="G6" s="10"/>
      <c r="H6" s="9" t="s">
        <v>14</v>
      </c>
      <c r="I6" s="47"/>
      <c r="J6" s="7" t="s">
        <v>15</v>
      </c>
      <c r="K6" s="3"/>
      <c r="L6" s="3" t="s">
        <v>16</v>
      </c>
      <c r="M6" s="3"/>
      <c r="N6" s="3" t="s">
        <v>17</v>
      </c>
    </row>
    <row r="7" ht="15" customHeight="1" spans="1:14">
      <c r="A7" s="11"/>
      <c r="B7" s="12"/>
      <c r="C7" s="7"/>
      <c r="D7" s="8"/>
      <c r="E7" s="13" t="s">
        <v>18</v>
      </c>
      <c r="F7" s="13" t="s">
        <v>18</v>
      </c>
      <c r="G7" s="14"/>
      <c r="H7" s="13" t="s">
        <v>19</v>
      </c>
      <c r="I7" s="22"/>
      <c r="J7" s="7"/>
      <c r="K7" s="3"/>
      <c r="L7" s="3"/>
      <c r="M7" s="3"/>
      <c r="N7" s="3"/>
    </row>
    <row r="8" ht="15" customHeight="1" spans="1:14">
      <c r="A8" s="11"/>
      <c r="B8" s="12"/>
      <c r="C8" s="15" t="s">
        <v>20</v>
      </c>
      <c r="D8" s="16"/>
      <c r="E8" s="17">
        <v>130</v>
      </c>
      <c r="F8" s="17">
        <v>245.83302</v>
      </c>
      <c r="G8" s="17"/>
      <c r="H8" s="17">
        <v>189.26542</v>
      </c>
      <c r="I8" s="17"/>
      <c r="J8" s="3">
        <v>10</v>
      </c>
      <c r="K8" s="3"/>
      <c r="L8" s="48">
        <f>H8/F8</f>
        <v>0.769894215187203</v>
      </c>
      <c r="M8" s="48"/>
      <c r="N8" s="49">
        <f>L8*J8</f>
        <v>7.69894215187203</v>
      </c>
    </row>
    <row r="9" ht="15" customHeight="1" spans="1:14">
      <c r="A9" s="18" t="s">
        <v>21</v>
      </c>
      <c r="B9" s="19"/>
      <c r="C9" s="7" t="s">
        <v>22</v>
      </c>
      <c r="D9" s="3"/>
      <c r="E9" s="20">
        <v>130</v>
      </c>
      <c r="F9" s="20">
        <v>245.83302</v>
      </c>
      <c r="G9" s="20"/>
      <c r="H9" s="21">
        <v>189.26542</v>
      </c>
      <c r="I9" s="21"/>
      <c r="J9" s="3" t="s">
        <v>23</v>
      </c>
      <c r="K9" s="3"/>
      <c r="L9" s="3"/>
      <c r="M9" s="3"/>
      <c r="N9" s="3" t="s">
        <v>23</v>
      </c>
    </row>
    <row r="10" ht="15" customHeight="1" spans="1:14">
      <c r="A10" s="18"/>
      <c r="B10" s="19"/>
      <c r="C10" s="7" t="s">
        <v>24</v>
      </c>
      <c r="D10" s="3"/>
      <c r="E10" s="3"/>
      <c r="F10" s="3"/>
      <c r="G10" s="3"/>
      <c r="H10" s="3"/>
      <c r="I10" s="3"/>
      <c r="J10" s="3" t="s">
        <v>23</v>
      </c>
      <c r="K10" s="3"/>
      <c r="L10" s="3"/>
      <c r="M10" s="3"/>
      <c r="N10" s="3" t="s">
        <v>23</v>
      </c>
    </row>
    <row r="11" ht="15" customHeight="1" spans="1:14">
      <c r="A11" s="13"/>
      <c r="B11" s="22"/>
      <c r="C11" s="7" t="s">
        <v>25</v>
      </c>
      <c r="D11" s="3"/>
      <c r="E11" s="3"/>
      <c r="F11" s="3"/>
      <c r="G11" s="3"/>
      <c r="H11" s="3"/>
      <c r="I11" s="3"/>
      <c r="J11" s="3" t="s">
        <v>23</v>
      </c>
      <c r="K11" s="3"/>
      <c r="L11" s="3"/>
      <c r="M11" s="3"/>
      <c r="N11" s="3" t="s">
        <v>23</v>
      </c>
    </row>
    <row r="12" ht="22" customHeight="1" spans="1:14">
      <c r="A12" s="23" t="s">
        <v>26</v>
      </c>
      <c r="B12" s="23" t="s">
        <v>27</v>
      </c>
      <c r="C12" s="24"/>
      <c r="D12" s="24"/>
      <c r="E12" s="24"/>
      <c r="F12" s="24"/>
      <c r="G12" s="24"/>
      <c r="H12" s="24" t="s">
        <v>28</v>
      </c>
      <c r="I12" s="24"/>
      <c r="J12" s="24"/>
      <c r="K12" s="24"/>
      <c r="L12" s="24"/>
      <c r="M12" s="24"/>
      <c r="N12" s="24"/>
    </row>
    <row r="13" ht="235" customHeight="1" spans="1:14">
      <c r="A13" s="24"/>
      <c r="B13" s="24" t="s">
        <v>29</v>
      </c>
      <c r="C13" s="24"/>
      <c r="D13" s="24"/>
      <c r="E13" s="24"/>
      <c r="F13" s="24"/>
      <c r="G13" s="25"/>
      <c r="H13" s="26" t="s">
        <v>30</v>
      </c>
      <c r="I13" s="40"/>
      <c r="J13" s="40"/>
      <c r="K13" s="40"/>
      <c r="L13" s="40"/>
      <c r="M13" s="40"/>
      <c r="N13" s="40"/>
    </row>
    <row r="14" ht="29" customHeight="1" spans="1:14">
      <c r="A14" s="27" t="s">
        <v>31</v>
      </c>
      <c r="B14" s="24" t="s">
        <v>32</v>
      </c>
      <c r="C14" s="24" t="s">
        <v>33</v>
      </c>
      <c r="D14" s="24" t="s">
        <v>34</v>
      </c>
      <c r="E14" s="24"/>
      <c r="F14" s="28"/>
      <c r="G14" s="29" t="s">
        <v>35</v>
      </c>
      <c r="H14" s="25" t="s">
        <v>36</v>
      </c>
      <c r="I14" s="50" t="s">
        <v>15</v>
      </c>
      <c r="J14" s="24"/>
      <c r="K14" s="24" t="s">
        <v>17</v>
      </c>
      <c r="L14" s="24"/>
      <c r="M14" s="29" t="s">
        <v>37</v>
      </c>
      <c r="N14" s="51"/>
    </row>
    <row r="15" ht="29" customHeight="1" spans="1:14">
      <c r="A15" s="30"/>
      <c r="B15" s="24"/>
      <c r="C15" s="24"/>
      <c r="D15" s="24"/>
      <c r="E15" s="24"/>
      <c r="F15" s="28"/>
      <c r="G15" s="31" t="s">
        <v>38</v>
      </c>
      <c r="H15" s="23" t="s">
        <v>39</v>
      </c>
      <c r="I15" s="50"/>
      <c r="J15" s="24"/>
      <c r="K15" s="24"/>
      <c r="L15" s="24"/>
      <c r="M15" s="31"/>
      <c r="N15" s="52"/>
    </row>
    <row r="16" ht="126" customHeight="1" spans="1:14">
      <c r="A16" s="30"/>
      <c r="B16" s="32" t="s">
        <v>40</v>
      </c>
      <c r="C16" s="32" t="s">
        <v>41</v>
      </c>
      <c r="D16" s="33" t="s">
        <v>42</v>
      </c>
      <c r="E16" s="33"/>
      <c r="F16" s="34"/>
      <c r="G16" s="35" t="s">
        <v>43</v>
      </c>
      <c r="H16" s="36" t="s">
        <v>44</v>
      </c>
      <c r="I16" s="24">
        <v>10</v>
      </c>
      <c r="J16" s="24"/>
      <c r="K16" s="24">
        <v>10</v>
      </c>
      <c r="L16" s="24"/>
      <c r="M16" s="24"/>
      <c r="N16" s="24"/>
    </row>
    <row r="17" ht="64" customHeight="1" spans="1:14">
      <c r="A17" s="30"/>
      <c r="B17" s="32"/>
      <c r="C17" s="32"/>
      <c r="D17" s="37" t="s">
        <v>45</v>
      </c>
      <c r="E17" s="37"/>
      <c r="F17" s="38"/>
      <c r="G17" s="39" t="s">
        <v>46</v>
      </c>
      <c r="H17" s="40" t="s">
        <v>47</v>
      </c>
      <c r="I17" s="24">
        <v>10</v>
      </c>
      <c r="J17" s="24"/>
      <c r="K17" s="24">
        <v>8</v>
      </c>
      <c r="L17" s="24"/>
      <c r="M17" s="24" t="s">
        <v>48</v>
      </c>
      <c r="N17" s="24"/>
    </row>
    <row r="18" ht="73" customHeight="1" spans="1:14">
      <c r="A18" s="30"/>
      <c r="B18" s="32"/>
      <c r="C18" s="32"/>
      <c r="D18" s="41" t="s">
        <v>49</v>
      </c>
      <c r="E18" s="42"/>
      <c r="F18" s="43"/>
      <c r="G18" s="39" t="s">
        <v>50</v>
      </c>
      <c r="H18" s="40" t="s">
        <v>51</v>
      </c>
      <c r="I18" s="24">
        <v>10</v>
      </c>
      <c r="J18" s="24"/>
      <c r="K18" s="24">
        <v>10</v>
      </c>
      <c r="L18" s="24"/>
      <c r="M18" s="24"/>
      <c r="N18" s="24"/>
    </row>
    <row r="19" ht="63" customHeight="1" spans="1:14">
      <c r="A19" s="30"/>
      <c r="B19" s="32"/>
      <c r="C19" s="32" t="s">
        <v>52</v>
      </c>
      <c r="D19" s="44" t="s">
        <v>53</v>
      </c>
      <c r="E19" s="33"/>
      <c r="F19" s="34"/>
      <c r="G19" s="39" t="s">
        <v>54</v>
      </c>
      <c r="H19" s="40" t="s">
        <v>55</v>
      </c>
      <c r="I19" s="24">
        <v>10</v>
      </c>
      <c r="J19" s="24"/>
      <c r="K19" s="24">
        <v>5</v>
      </c>
      <c r="L19" s="24"/>
      <c r="M19" s="24" t="s">
        <v>56</v>
      </c>
      <c r="N19" s="24"/>
    </row>
    <row r="20" ht="62" customHeight="1" spans="1:14">
      <c r="A20" s="30"/>
      <c r="B20" s="32" t="s">
        <v>57</v>
      </c>
      <c r="C20" s="32" t="s">
        <v>58</v>
      </c>
      <c r="D20" s="41" t="s">
        <v>59</v>
      </c>
      <c r="E20" s="42"/>
      <c r="F20" s="43"/>
      <c r="G20" s="39" t="s">
        <v>60</v>
      </c>
      <c r="H20" s="40" t="s">
        <v>61</v>
      </c>
      <c r="I20" s="24">
        <v>10</v>
      </c>
      <c r="J20" s="24"/>
      <c r="K20" s="24">
        <v>10</v>
      </c>
      <c r="L20" s="24"/>
      <c r="M20" s="24"/>
      <c r="N20" s="24"/>
    </row>
    <row r="21" ht="99" customHeight="1" spans="1:14">
      <c r="A21" s="30"/>
      <c r="B21" s="32" t="s">
        <v>62</v>
      </c>
      <c r="C21" s="32" t="s">
        <v>63</v>
      </c>
      <c r="D21" s="33" t="s">
        <v>64</v>
      </c>
      <c r="E21" s="33"/>
      <c r="F21" s="34"/>
      <c r="G21" s="39" t="s">
        <v>65</v>
      </c>
      <c r="H21" s="40" t="s">
        <v>66</v>
      </c>
      <c r="I21" s="24">
        <v>20</v>
      </c>
      <c r="J21" s="24"/>
      <c r="K21" s="24">
        <v>20</v>
      </c>
      <c r="L21" s="24"/>
      <c r="M21" s="24"/>
      <c r="N21" s="24"/>
    </row>
    <row r="22" ht="71" customHeight="1" spans="1:14">
      <c r="A22" s="30"/>
      <c r="B22" s="32"/>
      <c r="C22" s="32"/>
      <c r="D22" s="37" t="s">
        <v>67</v>
      </c>
      <c r="E22" s="37"/>
      <c r="F22" s="38"/>
      <c r="G22" s="39" t="s">
        <v>68</v>
      </c>
      <c r="H22" s="40" t="s">
        <v>69</v>
      </c>
      <c r="I22" s="24">
        <v>20</v>
      </c>
      <c r="J22" s="24"/>
      <c r="K22" s="24">
        <v>20</v>
      </c>
      <c r="L22" s="24"/>
      <c r="M22" s="24"/>
      <c r="N22" s="24"/>
    </row>
    <row r="23" ht="15" customHeight="1" spans="1:14">
      <c r="A23" s="45" t="s">
        <v>70</v>
      </c>
      <c r="B23" s="45"/>
      <c r="C23" s="45"/>
      <c r="D23" s="45"/>
      <c r="E23" s="45"/>
      <c r="F23" s="45"/>
      <c r="G23" s="45"/>
      <c r="H23" s="45"/>
      <c r="I23" s="45">
        <f>SUM(I16:J22)+J8</f>
        <v>100</v>
      </c>
      <c r="J23" s="45"/>
      <c r="K23" s="53">
        <f>SUM(K16:L22)+N8</f>
        <v>90.698942151872</v>
      </c>
      <c r="L23" s="53"/>
      <c r="M23" s="54"/>
      <c r="N23" s="54"/>
    </row>
    <row r="25" ht="114" customHeight="1" spans="1:14">
      <c r="A25" s="46" t="s">
        <v>71</v>
      </c>
      <c r="B25" s="46"/>
      <c r="C25" s="46"/>
      <c r="D25" s="46"/>
      <c r="E25" s="46"/>
      <c r="F25" s="46"/>
      <c r="G25" s="46"/>
      <c r="H25" s="46"/>
      <c r="I25" s="46"/>
      <c r="J25" s="46"/>
      <c r="K25" s="46"/>
      <c r="L25" s="46"/>
      <c r="M25" s="46"/>
      <c r="N25" s="46"/>
    </row>
  </sheetData>
  <mergeCells count="92">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5:N25"/>
    <mergeCell ref="A12:A13"/>
    <mergeCell ref="A14:A22"/>
    <mergeCell ref="B14:B15"/>
    <mergeCell ref="B16:B19"/>
    <mergeCell ref="B21:B22"/>
    <mergeCell ref="C14:C15"/>
    <mergeCell ref="C16:C18"/>
    <mergeCell ref="C21:C22"/>
    <mergeCell ref="N6:N7"/>
    <mergeCell ref="C6:D7"/>
    <mergeCell ref="J6:K7"/>
    <mergeCell ref="L6:M7"/>
    <mergeCell ref="D14:F15"/>
    <mergeCell ref="I14:J15"/>
    <mergeCell ref="K14:L15"/>
    <mergeCell ref="M14:N15"/>
    <mergeCell ref="A6:B8"/>
    <mergeCell ref="A10:B11"/>
  </mergeCells>
  <pageMargins left="0.75" right="0.75" top="1" bottom="1" header="0.5" footer="0.5"/>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2023-03-06T19:03:00Z</dcterms:created>
  <dcterms:modified xsi:type="dcterms:W3CDTF">2024-08-06T09:41:55Z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y fmtid="{D5CDD505-2E9C-101B-9397-08002B2CF9AE}" pid="3" name="ICV">
    <vt:lpwstr>F0F661D892C8F60500FB10659091EFF8</vt:lpwstr>
  </property>
</Properties>
</file>